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.rygielski\Desktop\Sebastian\Planowanie\2026\Postępowanie przetargowe\Kosztorysy ofertowe\Kosztorys ofertowy\"/>
    </mc:Choice>
  </mc:AlternateContent>
  <xr:revisionPtr revIDLastSave="0" documentId="13_ncr:1_{50886026-4368-4FA3-9D06-4FEAB52631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  <sheet name="Arkusz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1" l="1"/>
  <c r="H35" i="1"/>
  <c r="J35" i="1" s="1"/>
  <c r="H29" i="1"/>
  <c r="J29" i="1" s="1"/>
  <c r="K29" i="1"/>
  <c r="H24" i="1"/>
  <c r="J24" i="1" s="1"/>
  <c r="K24" i="1" s="1"/>
  <c r="H62" i="1"/>
  <c r="J62" i="1" s="1"/>
  <c r="K62" i="1"/>
  <c r="H63" i="1"/>
  <c r="J63" i="1" s="1"/>
  <c r="K63" i="1"/>
  <c r="H64" i="1"/>
  <c r="J64" i="1" s="1"/>
  <c r="K64" i="1"/>
  <c r="H65" i="1"/>
  <c r="J65" i="1" s="1"/>
  <c r="K65" i="1"/>
  <c r="H66" i="1"/>
  <c r="J66" i="1" s="1"/>
  <c r="K66" i="1"/>
  <c r="H67" i="1"/>
  <c r="J67" i="1" s="1"/>
  <c r="K67" i="1"/>
  <c r="H68" i="1"/>
  <c r="J68" i="1" s="1"/>
  <c r="K68" i="1"/>
  <c r="H60" i="1"/>
  <c r="J60" i="1" s="1"/>
  <c r="K60" i="1"/>
  <c r="H61" i="1"/>
  <c r="J61" i="1" s="1"/>
  <c r="K61" i="1"/>
  <c r="H69" i="1"/>
  <c r="J69" i="1" s="1"/>
  <c r="K69" i="1"/>
  <c r="H45" i="1"/>
  <c r="J45" i="1" s="1"/>
  <c r="K45" i="1"/>
  <c r="H46" i="1"/>
  <c r="J46" i="1" s="1"/>
  <c r="K46" i="1"/>
  <c r="H47" i="1"/>
  <c r="J47" i="1" s="1"/>
  <c r="K47" i="1"/>
  <c r="H48" i="1"/>
  <c r="J48" i="1" s="1"/>
  <c r="K48" i="1"/>
  <c r="H49" i="1"/>
  <c r="J49" i="1" s="1"/>
  <c r="K49" i="1"/>
  <c r="H50" i="1"/>
  <c r="J50" i="1" s="1"/>
  <c r="K50" i="1"/>
  <c r="H51" i="1"/>
  <c r="J51" i="1" s="1"/>
  <c r="K51" i="1"/>
  <c r="H52" i="1"/>
  <c r="J52" i="1" s="1"/>
  <c r="K52" i="1"/>
  <c r="H53" i="1"/>
  <c r="J53" i="1" s="1"/>
  <c r="K53" i="1"/>
  <c r="H54" i="1"/>
  <c r="J54" i="1" s="1"/>
  <c r="K54" i="1"/>
  <c r="H55" i="1"/>
  <c r="J55" i="1" s="1"/>
  <c r="K55" i="1"/>
  <c r="H56" i="1"/>
  <c r="J56" i="1" s="1"/>
  <c r="K56" i="1"/>
  <c r="H57" i="1"/>
  <c r="J57" i="1" s="1"/>
  <c r="K57" i="1"/>
  <c r="H58" i="1"/>
  <c r="J58" i="1" s="1"/>
  <c r="K58" i="1"/>
  <c r="H44" i="1"/>
  <c r="J44" i="1" s="1"/>
  <c r="K44" i="1"/>
  <c r="K59" i="1" l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43" i="1"/>
  <c r="K40" i="1"/>
  <c r="K34" i="1"/>
  <c r="H59" i="1" l="1"/>
  <c r="J5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43" i="1"/>
  <c r="H40" i="1"/>
  <c r="J40" i="1" s="1"/>
  <c r="H34" i="1"/>
  <c r="J34" i="1" s="1"/>
  <c r="E91" i="1" l="1"/>
  <c r="A18" i="1" s="1"/>
  <c r="J43" i="1"/>
  <c r="E90" i="1"/>
</calcChain>
</file>

<file path=xl/sharedStrings.xml><?xml version="1.0" encoding="utf-8"?>
<sst xmlns="http://schemas.openxmlformats.org/spreadsheetml/2006/main" count="304" uniqueCount="204">
  <si>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</si>
  <si>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</si>
  <si>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</si>
  <si>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</si>
  <si>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</si>
  <si>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</si>
  <si>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</si>
  <si>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</si>
  <si>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</si>
  <si>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</si>
  <si>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</si>
  <si>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</si>
  <si>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</si>
  <si>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</si>
  <si>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</si>
  <si>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</si>
  <si>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</si>
  <si>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</si>
  <si>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</si>
  <si>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</si>
  <si>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</si>
  <si>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</si>
  <si>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</si>
  <si>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</si>
  <si>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</si>
  <si>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</si>
  <si>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</si>
  <si>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</si>
  <si>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</si>
  <si>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</si>
  <si>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</si>
  <si>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</si>
  <si>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</si>
  <si>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</si>
  <si>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</si>
  <si>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</si>
  <si>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</si>
  <si>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</si>
  <si>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</si>
  <si>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</si>
  <si>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</si>
  <si>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</si>
  <si>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</si>
  <si>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</si>
  <si>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</si>
  <si>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</si>
  <si>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</si>
  <si>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</si>
  <si>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</si>
  <si>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>Trzebieże wczesne i czyszczenia późne z pozyskaniem masy, cięcia przygodne w trzebieżach wczesnych</t>
  </si>
  <si>
    <t xml:space="preserve">
9. Wszelką korespondencję w sprawie niniejszego postępowania należy kierować na              e-mail: 
</t>
  </si>
  <si>
    <t>Cięcia złożone</t>
  </si>
  <si>
    <t>Cięcia przygodne w użytkach rębnych i trzebieżach późnych, cięcia pozostałe</t>
  </si>
  <si>
    <t>Nadleśnictwo Różanna</t>
  </si>
  <si>
    <t xml:space="preserve">86-010 Koronowo; Leśna 5                       </t>
  </si>
  <si>
    <r>
      <t xml:space="preserve">Odpowiadając na ogłoszenie o przetargu nieograniczonym na „Wykonywanie usług z zakresu gospodarki leśnej na terenie Nadleśnictwa Różanna w roku 2026''  składamy niniejszym ofertę na pakiet </t>
    </r>
    <r>
      <rPr>
        <b/>
        <sz val="11"/>
        <color rgb="FF333333"/>
        <rFont val="Arial"/>
        <family val="2"/>
        <charset val="238"/>
      </rPr>
      <t>02/2026</t>
    </r>
    <r>
      <rPr>
        <sz val="11"/>
        <color rgb="FF333333"/>
        <rFont val="Arial"/>
        <family val="2"/>
        <charset val="238"/>
      </rPr>
      <t xml:space="preserve"> tego zamówienia:</t>
    </r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</si>
  <si>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</si>
  <si>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</si>
  <si>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</si>
  <si>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</si>
  <si>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</si>
  <si>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</si>
  <si>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</si>
  <si>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</si>
  <si>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</si>
  <si>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</si>
  <si>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</si>
  <si>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</si>
  <si>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</si>
  <si>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</si>
  <si>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</si>
  <si>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</si>
  <si>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</si>
  <si>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</si>
  <si>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</si>
  <si>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</si>
  <si>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</si>
  <si>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</si>
  <si>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62</t>
  </si>
  <si>
    <t>WYK-TALOK</t>
  </si>
  <si>
    <t>Zdarcie pokrywy na talerzach pod okapem drzewostanu o wymiarach 40 cm x 40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</si>
  <si>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</si>
  <si>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</si>
  <si>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</si>
  <si>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</si>
  <si>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</si>
  <si>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</si>
  <si>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</si>
  <si>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</si>
  <si>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</si>
  <si>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</si>
  <si>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</si>
  <si>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</si>
  <si>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</si>
  <si>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</si>
  <si>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</si>
  <si>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</si>
  <si>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</si>
  <si>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</si>
  <si>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</si>
  <si>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</si>
  <si>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</si>
  <si>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</si>
  <si>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</si>
  <si>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</si>
  <si>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</si>
  <si>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</si>
  <si>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</si>
  <si>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</si>
  <si>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</si>
  <si>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</si>
  <si>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</si>
  <si>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</si>
  <si>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</si>
  <si>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</si>
  <si>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</si>
  <si>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</si>
  <si>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</si>
  <si>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</si>
  <si>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</si>
  <si>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</si>
  <si>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</si>
  <si>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</si>
  <si>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</si>
  <si>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</si>
  <si>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</si>
  <si>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</si>
  <si>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</si>
  <si>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</si>
  <si>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</si>
  <si>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</si>
  <si>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</si>
  <si>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</si>
  <si>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</si>
  <si>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</si>
  <si>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</si>
  <si>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</si>
  <si>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147</t>
  </si>
  <si>
    <t>GRODZ-ZUL</t>
  </si>
  <si>
    <t>Grodzenie upraw przed zwierzyną siatką z materiałów Wykonawcy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</si>
  <si>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</si>
  <si>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</si>
  <si>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</si>
  <si>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</si>
  <si>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</si>
  <si>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</si>
  <si>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</si>
  <si>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</si>
  <si>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</si>
  <si>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</si>
  <si>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</si>
  <si>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</si>
  <si>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</si>
  <si>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</si>
  <si>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</si>
  <si>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</si>
  <si>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</si>
  <si>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</si>
  <si>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</si>
  <si>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</si>
  <si>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</si>
  <si>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</si>
  <si>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</si>
  <si>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</si>
  <si>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</si>
  <si>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</si>
  <si>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167</t>
  </si>
  <si>
    <t>KOR-PNI</t>
  </si>
  <si>
    <t>Korowanie pniaków w drzewostanach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</si>
  <si>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</si>
  <si>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</si>
  <si>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</si>
  <si>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</si>
  <si>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</si>
  <si>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</si>
  <si>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</si>
  <si>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</si>
  <si>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</si>
  <si>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</si>
  <si>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</si>
  <si>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</si>
  <si>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</si>
  <si>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</si>
  <si>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</si>
  <si>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</si>
  <si>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</si>
  <si>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</si>
  <si>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</si>
  <si>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538</t>
  </si>
  <si>
    <t>ŻEL-1</t>
  </si>
  <si>
    <t>Żelowanie 1-latek</t>
  </si>
  <si>
    <t>539</t>
  </si>
  <si>
    <t>ŻEL-2</t>
  </si>
  <si>
    <t>Żelowanie 2-latek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</si>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</sst>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132</xdr:row>
          <xdr:rowOff>57150</xdr:rowOff>
        </xdr:from>
        <xdr:to>
          <xdr:col>1</xdr:col>
          <xdr:colOff>457200</xdr:colOff>
          <xdr:row>132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133</xdr:row>
          <xdr:rowOff>57150</xdr:rowOff>
        </xdr:from>
        <xdr:to>
          <xdr:col>1</xdr:col>
          <xdr:colOff>457200</xdr:colOff>
          <xdr:row>133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134</xdr:row>
          <xdr:rowOff>57150</xdr:rowOff>
        </xdr:from>
        <xdr:to>
          <xdr:col>1</xdr:col>
          <xdr:colOff>457200</xdr:colOff>
          <xdr:row>134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135</xdr:row>
          <xdr:rowOff>57150</xdr:rowOff>
        </xdr:from>
        <xdr:to>
          <xdr:col>1</xdr:col>
          <xdr:colOff>457200</xdr:colOff>
          <xdr:row>135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136</xdr:row>
          <xdr:rowOff>57150</xdr:rowOff>
        </xdr:from>
        <xdr:to>
          <xdr:col>1</xdr:col>
          <xdr:colOff>457200</xdr:colOff>
          <xdr:row>136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137</xdr:row>
          <xdr:rowOff>57150</xdr:rowOff>
        </xdr:from>
        <xdr:to>
          <xdr:col>1</xdr:col>
          <xdr:colOff>457200</xdr:colOff>
          <xdr:row>137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138</xdr:row>
          <xdr:rowOff>57150</xdr:rowOff>
        </xdr:from>
        <xdr:to>
          <xdr:col>1</xdr:col>
          <xdr:colOff>457200</xdr:colOff>
          <xdr:row>138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92</xdr:row>
          <xdr:rowOff>0</xdr:rowOff>
        </xdr:from>
        <xdr:to>
          <xdr:col>3</xdr:col>
          <xdr:colOff>1524000</xdr:colOff>
          <xdr:row>92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50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8" t="s">
        <v>6</v>
      </c>
      <c r="I2" s="48"/>
      <c r="J2" s="48"/>
      <c r="K2" s="48"/>
    </row>
    <row r="3" spans="1:11" s="2" customFormat="1" ht="30.75" customHeight="1" x14ac:dyDescent="0.25">
      <c r="A3" s="52"/>
      <c r="B3" s="52"/>
      <c r="C3" s="52"/>
      <c r="D3" s="52"/>
    </row>
    <row r="4" spans="1:11" s="2" customFormat="1" ht="30.75" customHeight="1" x14ac:dyDescent="0.25">
      <c r="A4" s="53"/>
      <c r="B4" s="53"/>
      <c r="C4" s="53"/>
      <c r="D4" s="53"/>
    </row>
    <row r="5" spans="1:11" s="2" customFormat="1" ht="30.75" customHeight="1" x14ac:dyDescent="0.25">
      <c r="A5" s="53"/>
      <c r="B5" s="53"/>
      <c r="C5" s="53"/>
      <c r="D5" s="53"/>
    </row>
    <row r="6" spans="1:11" s="2" customFormat="1" ht="30.75" customHeight="1" x14ac:dyDescent="0.25">
      <c r="A6" s="53"/>
      <c r="B6" s="53"/>
      <c r="C6" s="53"/>
      <c r="D6" s="53"/>
    </row>
    <row r="7" spans="1:11" s="2" customFormat="1" ht="30.75" customHeight="1" x14ac:dyDescent="0.25">
      <c r="A7" s="53"/>
      <c r="B7" s="53"/>
      <c r="C7" s="53"/>
      <c r="D7" s="53"/>
      <c r="G7" s="52"/>
      <c r="H7" s="52"/>
      <c r="I7" s="52"/>
      <c r="J7" s="52"/>
      <c r="K7" s="52"/>
    </row>
    <row r="8" spans="1:11" s="2" customFormat="1" ht="33.75" customHeight="1" x14ac:dyDescent="0.2">
      <c r="A8" s="49" t="s">
        <v>7</v>
      </c>
      <c r="B8" s="49"/>
      <c r="C8" s="49"/>
      <c r="D8" s="49"/>
      <c r="G8" s="50" t="s">
        <v>18</v>
      </c>
      <c r="H8" s="50"/>
      <c r="I8" s="50"/>
      <c r="J8" s="50"/>
      <c r="K8" s="50"/>
    </row>
    <row r="9" spans="1:11" s="2" customFormat="1" ht="20.25" customHeight="1" x14ac:dyDescent="0.2"/>
    <row r="10" spans="1:11" s="2" customFormat="1" ht="24" customHeight="1" x14ac:dyDescent="0.2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53</v>
      </c>
      <c r="B14" s="3"/>
    </row>
    <row r="15" spans="1:11" s="2" customFormat="1" ht="20.85" customHeight="1" x14ac:dyDescent="0.2">
      <c r="A15" s="3" t="s">
        <v>54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39" t="s">
        <v>55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39.6" customHeight="1" x14ac:dyDescent="0.2">
      <c r="A18" s="54" t="str">
        <f>"1.  Za wykonanie przedmiotu zamówienia w tym Pakiecie oferujemy następujące wynagrodzenie brutto: "&amp;ROUND(E91,2)&amp;" PLN"</f>
        <v>1.  Za wykonanie przedmiotu zamówienia w tym Pakiecie oferujemy następujące wynagrodzenie brutto: 0 PLN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s="2" customFormat="1" ht="41.45" customHeight="1" x14ac:dyDescent="0.2">
      <c r="A19" s="23" t="s">
        <v>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2" customFormat="1" ht="12" x14ac:dyDescent="0.2"/>
    <row r="21" spans="1:11" s="2" customFormat="1" ht="15.75" x14ac:dyDescent="0.2">
      <c r="A21" s="3" t="s">
        <v>51</v>
      </c>
      <c r="B21" s="3"/>
      <c r="C21" s="3"/>
      <c r="D21" s="3"/>
      <c r="E21" s="3"/>
      <c r="F21" s="3"/>
      <c r="G21" s="3"/>
      <c r="H21" s="3"/>
      <c r="I21" s="3"/>
      <c r="J21" s="3"/>
    </row>
    <row r="22" spans="1:11" s="2" customFormat="1" ht="12" x14ac:dyDescent="0.2"/>
    <row r="23" spans="1:11" s="2" customFormat="1" ht="45" x14ac:dyDescent="0.2">
      <c r="A23" s="11" t="s">
        <v>37</v>
      </c>
      <c r="B23" s="12" t="s">
        <v>38</v>
      </c>
      <c r="C23" s="13" t="s">
        <v>39</v>
      </c>
      <c r="D23" s="13" t="s">
        <v>40</v>
      </c>
      <c r="E23" s="13" t="s">
        <v>41</v>
      </c>
      <c r="F23" s="13" t="s">
        <v>42</v>
      </c>
      <c r="G23" s="13" t="s">
        <v>43</v>
      </c>
      <c r="H23" s="12" t="s">
        <v>44</v>
      </c>
      <c r="I23" s="13" t="s">
        <v>45</v>
      </c>
      <c r="J23" s="13" t="s">
        <v>46</v>
      </c>
      <c r="K23" s="14" t="s">
        <v>47</v>
      </c>
    </row>
    <row r="24" spans="1:11" s="2" customFormat="1" ht="24" customHeight="1" x14ac:dyDescent="0.2">
      <c r="A24" s="15">
        <v>1</v>
      </c>
      <c r="B24" s="16" t="s">
        <v>56</v>
      </c>
      <c r="C24" s="16" t="s">
        <v>57</v>
      </c>
      <c r="D24" s="17" t="s">
        <v>58</v>
      </c>
      <c r="E24" s="16" t="s">
        <v>59</v>
      </c>
      <c r="F24" s="18">
        <v>735</v>
      </c>
      <c r="G24" s="22"/>
      <c r="H24" s="19">
        <f>F24*G24</f>
        <v>0</v>
      </c>
      <c r="I24" s="20">
        <v>0.08</v>
      </c>
      <c r="J24" s="19">
        <f>H24*I24</f>
        <v>0</v>
      </c>
      <c r="K24" s="21" t="str">
        <f>IF(G24=0,"Wprowadź stawkę",J24+H24)</f>
        <v>Wprowadź stawkę</v>
      </c>
    </row>
    <row r="25" spans="1:11" s="2" customFormat="1" ht="12" x14ac:dyDescent="0.2"/>
    <row r="26" spans="1:11" s="2" customFormat="1" ht="15.75" x14ac:dyDescent="0.2">
      <c r="A26" s="3" t="s">
        <v>48</v>
      </c>
      <c r="B26" s="3"/>
      <c r="C26" s="3"/>
      <c r="D26" s="3"/>
      <c r="E26" s="3"/>
      <c r="F26" s="3"/>
      <c r="G26" s="3"/>
      <c r="H26" s="3"/>
      <c r="I26" s="3"/>
      <c r="J26" s="3"/>
    </row>
    <row r="27" spans="1:11" s="2" customFormat="1" ht="12" x14ac:dyDescent="0.2"/>
    <row r="28" spans="1:11" s="2" customFormat="1" ht="45" x14ac:dyDescent="0.2">
      <c r="A28" s="11" t="s">
        <v>37</v>
      </c>
      <c r="B28" s="12" t="s">
        <v>38</v>
      </c>
      <c r="C28" s="13" t="s">
        <v>39</v>
      </c>
      <c r="D28" s="13" t="s">
        <v>40</v>
      </c>
      <c r="E28" s="13" t="s">
        <v>41</v>
      </c>
      <c r="F28" s="13" t="s">
        <v>42</v>
      </c>
      <c r="G28" s="13" t="s">
        <v>43</v>
      </c>
      <c r="H28" s="12" t="s">
        <v>44</v>
      </c>
      <c r="I28" s="13" t="s">
        <v>45</v>
      </c>
      <c r="J28" s="13" t="s">
        <v>46</v>
      </c>
      <c r="K28" s="14" t="s">
        <v>47</v>
      </c>
    </row>
    <row r="29" spans="1:11" s="2" customFormat="1" ht="24" customHeight="1" x14ac:dyDescent="0.2">
      <c r="A29" s="15">
        <v>2</v>
      </c>
      <c r="B29" s="16" t="s">
        <v>56</v>
      </c>
      <c r="C29" s="16" t="s">
        <v>57</v>
      </c>
      <c r="D29" s="17" t="s">
        <v>58</v>
      </c>
      <c r="E29" s="16" t="s">
        <v>59</v>
      </c>
      <c r="F29" s="18">
        <v>3723</v>
      </c>
      <c r="G29" s="22"/>
      <c r="H29" s="19">
        <f>F29*G29</f>
        <v>0</v>
      </c>
      <c r="I29" s="20">
        <v>0.08</v>
      </c>
      <c r="J29" s="19">
        <f>H29*I29</f>
        <v>0</v>
      </c>
      <c r="K29" s="21" t="str">
        <f>IF(G29=0,"Wprowadź stawkę",J29+H29)</f>
        <v>Wprowadź stawkę</v>
      </c>
    </row>
    <row r="30" spans="1:11" s="2" customFormat="1" ht="12" x14ac:dyDescent="0.2"/>
    <row r="31" spans="1:11" s="2" customFormat="1" ht="15.75" x14ac:dyDescent="0.2">
      <c r="A31" s="3" t="s">
        <v>49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s="2" customFormat="1" ht="12" x14ac:dyDescent="0.2"/>
    <row r="33" spans="1:11" s="2" customFormat="1" ht="45" x14ac:dyDescent="0.2">
      <c r="A33" s="11" t="s">
        <v>37</v>
      </c>
      <c r="B33" s="12" t="s">
        <v>38</v>
      </c>
      <c r="C33" s="13" t="s">
        <v>39</v>
      </c>
      <c r="D33" s="13" t="s">
        <v>40</v>
      </c>
      <c r="E33" s="13" t="s">
        <v>41</v>
      </c>
      <c r="F33" s="13" t="s">
        <v>42</v>
      </c>
      <c r="G33" s="13" t="s">
        <v>43</v>
      </c>
      <c r="H33" s="12" t="s">
        <v>44</v>
      </c>
      <c r="I33" s="13" t="s">
        <v>45</v>
      </c>
      <c r="J33" s="13" t="s">
        <v>46</v>
      </c>
      <c r="K33" s="14" t="s">
        <v>47</v>
      </c>
    </row>
    <row r="34" spans="1:11" s="2" customFormat="1" ht="24" customHeight="1" x14ac:dyDescent="0.2">
      <c r="A34" s="15">
        <v>3</v>
      </c>
      <c r="B34" s="16" t="s">
        <v>60</v>
      </c>
      <c r="C34" s="16" t="s">
        <v>61</v>
      </c>
      <c r="D34" s="17" t="s">
        <v>62</v>
      </c>
      <c r="E34" s="16" t="s">
        <v>59</v>
      </c>
      <c r="F34" s="18">
        <v>181</v>
      </c>
      <c r="G34" s="22"/>
      <c r="H34" s="19">
        <f>F34*G34</f>
        <v>0</v>
      </c>
      <c r="I34" s="20">
        <v>0.08</v>
      </c>
      <c r="J34" s="19">
        <f>H34*I34</f>
        <v>0</v>
      </c>
      <c r="K34" s="21" t="str">
        <f>IF(G34=0,"Wprowadź stawkę",J34+H34)</f>
        <v>Wprowadź stawkę</v>
      </c>
    </row>
    <row r="35" spans="1:11" s="2" customFormat="1" ht="24" customHeight="1" x14ac:dyDescent="0.2">
      <c r="A35" s="15">
        <v>4</v>
      </c>
      <c r="B35" s="16" t="s">
        <v>56</v>
      </c>
      <c r="C35" s="16" t="s">
        <v>57</v>
      </c>
      <c r="D35" s="17" t="s">
        <v>58</v>
      </c>
      <c r="E35" s="16" t="s">
        <v>59</v>
      </c>
      <c r="F35" s="18">
        <v>852</v>
      </c>
      <c r="G35" s="22"/>
      <c r="H35" s="19">
        <f>F35*G35</f>
        <v>0</v>
      </c>
      <c r="I35" s="20">
        <v>0.08</v>
      </c>
      <c r="J35" s="19">
        <f>H35*I35</f>
        <v>0</v>
      </c>
      <c r="K35" s="21" t="str">
        <f>IF(G35=0,"Wprowadź stawkę",J35+H35)</f>
        <v>Wprowadź stawkę</v>
      </c>
    </row>
    <row r="36" spans="1:11" s="2" customFormat="1" ht="12" x14ac:dyDescent="0.2"/>
    <row r="37" spans="1:11" s="2" customFormat="1" ht="15.75" x14ac:dyDescent="0.2">
      <c r="A37" s="3" t="s">
        <v>52</v>
      </c>
      <c r="B37" s="3"/>
      <c r="C37" s="3"/>
      <c r="D37" s="3"/>
      <c r="E37" s="3"/>
      <c r="F37" s="3"/>
      <c r="G37" s="3"/>
      <c r="H37" s="3"/>
      <c r="I37" s="3"/>
      <c r="J37" s="3"/>
    </row>
    <row r="38" spans="1:11" s="2" customFormat="1" ht="12" x14ac:dyDescent="0.2"/>
    <row r="39" spans="1:11" s="2" customFormat="1" ht="45" x14ac:dyDescent="0.2">
      <c r="A39" s="11" t="s">
        <v>37</v>
      </c>
      <c r="B39" s="12" t="s">
        <v>38</v>
      </c>
      <c r="C39" s="13" t="s">
        <v>39</v>
      </c>
      <c r="D39" s="13" t="s">
        <v>40</v>
      </c>
      <c r="E39" s="13" t="s">
        <v>41</v>
      </c>
      <c r="F39" s="13" t="s">
        <v>42</v>
      </c>
      <c r="G39" s="13" t="s">
        <v>43</v>
      </c>
      <c r="H39" s="12" t="s">
        <v>44</v>
      </c>
      <c r="I39" s="13" t="s">
        <v>45</v>
      </c>
      <c r="J39" s="13" t="s">
        <v>46</v>
      </c>
      <c r="K39" s="14" t="s">
        <v>47</v>
      </c>
    </row>
    <row r="40" spans="1:11" s="2" customFormat="1" ht="24" customHeight="1" x14ac:dyDescent="0.2">
      <c r="A40" s="15">
        <v>5</v>
      </c>
      <c r="B40" s="16" t="s">
        <v>56</v>
      </c>
      <c r="C40" s="16" t="s">
        <v>57</v>
      </c>
      <c r="D40" s="17" t="s">
        <v>58</v>
      </c>
      <c r="E40" s="16" t="s">
        <v>59</v>
      </c>
      <c r="F40" s="18">
        <v>935</v>
      </c>
      <c r="G40" s="22"/>
      <c r="H40" s="19">
        <f>F40*G40</f>
        <v>0</v>
      </c>
      <c r="I40" s="20">
        <v>0.08</v>
      </c>
      <c r="J40" s="19">
        <f>H40*I40</f>
        <v>0</v>
      </c>
      <c r="K40" s="21" t="str">
        <f>IF(G40=0,"Wprowadź stawkę",J40+H40)</f>
        <v>Wprowadź stawkę</v>
      </c>
    </row>
    <row r="41" spans="1:11" s="2" customFormat="1" ht="12" x14ac:dyDescent="0.2"/>
    <row r="42" spans="1:11" s="2" customFormat="1" ht="45" x14ac:dyDescent="0.2">
      <c r="A42" s="11" t="s">
        <v>37</v>
      </c>
      <c r="B42" s="12" t="s">
        <v>38</v>
      </c>
      <c r="C42" s="13" t="s">
        <v>39</v>
      </c>
      <c r="D42" s="13" t="s">
        <v>40</v>
      </c>
      <c r="E42" s="13" t="s">
        <v>41</v>
      </c>
      <c r="F42" s="13" t="s">
        <v>42</v>
      </c>
      <c r="G42" s="13" t="s">
        <v>43</v>
      </c>
      <c r="H42" s="12" t="s">
        <v>44</v>
      </c>
      <c r="I42" s="13" t="s">
        <v>45</v>
      </c>
      <c r="J42" s="13" t="s">
        <v>46</v>
      </c>
      <c r="K42" s="14" t="s">
        <v>47</v>
      </c>
    </row>
    <row r="43" spans="1:11" s="2" customFormat="1" ht="24" customHeight="1" x14ac:dyDescent="0.2">
      <c r="A43" s="15">
        <v>6</v>
      </c>
      <c r="B43" s="16" t="s">
        <v>63</v>
      </c>
      <c r="C43" s="16" t="s">
        <v>64</v>
      </c>
      <c r="D43" s="17" t="s">
        <v>65</v>
      </c>
      <c r="E43" s="16" t="s">
        <v>66</v>
      </c>
      <c r="F43" s="18">
        <v>2</v>
      </c>
      <c r="G43" s="22"/>
      <c r="H43" s="19">
        <f>F43*G43</f>
        <v>0</v>
      </c>
      <c r="I43" s="20">
        <v>0.08</v>
      </c>
      <c r="J43" s="19">
        <f>H43*I43</f>
        <v>0</v>
      </c>
      <c r="K43" s="21" t="str">
        <f>IF(G43=0,"Wprowadź stawkę",J43+H43)</f>
        <v>Wprowadź stawkę</v>
      </c>
    </row>
    <row r="44" spans="1:11" s="2" customFormat="1" ht="24" customHeight="1" x14ac:dyDescent="0.2">
      <c r="A44" s="15">
        <v>7</v>
      </c>
      <c r="B44" s="16" t="s">
        <v>67</v>
      </c>
      <c r="C44" s="16" t="s">
        <v>68</v>
      </c>
      <c r="D44" s="17" t="s">
        <v>69</v>
      </c>
      <c r="E44" s="16" t="s">
        <v>70</v>
      </c>
      <c r="F44" s="18">
        <v>22.6</v>
      </c>
      <c r="G44" s="22"/>
      <c r="H44" s="19">
        <f t="shared" ref="H44:H88" si="0">F44*G44</f>
        <v>0</v>
      </c>
      <c r="I44" s="20">
        <v>0.08</v>
      </c>
      <c r="J44" s="19">
        <f t="shared" ref="J44:J88" si="1">H44*I44</f>
        <v>0</v>
      </c>
      <c r="K44" s="21" t="str">
        <f>IF(G44=0,"Wprowadź stawkę",J44+H44)</f>
        <v>Wprowadź stawkę</v>
      </c>
    </row>
    <row r="45" spans="1:11" s="2" customFormat="1" ht="24" customHeight="1" x14ac:dyDescent="0.2">
      <c r="A45" s="15">
        <v>8</v>
      </c>
      <c r="B45" s="16" t="s">
        <v>71</v>
      </c>
      <c r="C45" s="16" t="s">
        <v>72</v>
      </c>
      <c r="D45" s="17" t="s">
        <v>73</v>
      </c>
      <c r="E45" s="16" t="s">
        <v>70</v>
      </c>
      <c r="F45" s="18">
        <v>48.79</v>
      </c>
      <c r="G45" s="22"/>
      <c r="H45" s="19">
        <f t="shared" si="0"/>
        <v>0</v>
      </c>
      <c r="I45" s="20">
        <v>0.08</v>
      </c>
      <c r="J45" s="19">
        <f t="shared" si="1"/>
        <v>0</v>
      </c>
      <c r="K45" s="21" t="str">
        <f t="shared" ref="K45:K58" si="2">IF(G45=0,"Wprowadź stawkę",J45+H45)</f>
        <v>Wprowadź stawkę</v>
      </c>
    </row>
    <row r="46" spans="1:11" s="2" customFormat="1" ht="24" customHeight="1" x14ac:dyDescent="0.2">
      <c r="A46" s="15">
        <v>9</v>
      </c>
      <c r="B46" s="16" t="s">
        <v>74</v>
      </c>
      <c r="C46" s="16" t="s">
        <v>75</v>
      </c>
      <c r="D46" s="17" t="s">
        <v>76</v>
      </c>
      <c r="E46" s="16" t="s">
        <v>77</v>
      </c>
      <c r="F46" s="18">
        <v>8.2200000000000006</v>
      </c>
      <c r="G46" s="22"/>
      <c r="H46" s="19">
        <f t="shared" ref="H46:H58" si="3">F46*G46</f>
        <v>0</v>
      </c>
      <c r="I46" s="20">
        <v>0.08</v>
      </c>
      <c r="J46" s="19">
        <f t="shared" si="1"/>
        <v>0</v>
      </c>
      <c r="K46" s="21" t="str">
        <f t="shared" si="2"/>
        <v>Wprowadź stawkę</v>
      </c>
    </row>
    <row r="47" spans="1:11" s="2" customFormat="1" ht="24" customHeight="1" x14ac:dyDescent="0.2">
      <c r="A47" s="15">
        <v>10</v>
      </c>
      <c r="B47" s="16" t="s">
        <v>78</v>
      </c>
      <c r="C47" s="16" t="s">
        <v>79</v>
      </c>
      <c r="D47" s="17" t="s">
        <v>80</v>
      </c>
      <c r="E47" s="16" t="s">
        <v>77</v>
      </c>
      <c r="F47" s="18">
        <v>14.87</v>
      </c>
      <c r="G47" s="22"/>
      <c r="H47" s="19">
        <f t="shared" si="3"/>
        <v>0</v>
      </c>
      <c r="I47" s="20">
        <v>0.08</v>
      </c>
      <c r="J47" s="19">
        <f t="shared" si="1"/>
        <v>0</v>
      </c>
      <c r="K47" s="21" t="str">
        <f t="shared" si="2"/>
        <v>Wprowadź stawkę</v>
      </c>
    </row>
    <row r="48" spans="1:11" s="2" customFormat="1" ht="24" customHeight="1" x14ac:dyDescent="0.2">
      <c r="A48" s="15">
        <v>11</v>
      </c>
      <c r="B48" s="16" t="s">
        <v>81</v>
      </c>
      <c r="C48" s="16" t="s">
        <v>82</v>
      </c>
      <c r="D48" s="17" t="s">
        <v>83</v>
      </c>
      <c r="E48" s="16" t="s">
        <v>77</v>
      </c>
      <c r="F48" s="18">
        <v>21.09</v>
      </c>
      <c r="G48" s="22"/>
      <c r="H48" s="19">
        <f t="shared" si="3"/>
        <v>0</v>
      </c>
      <c r="I48" s="20">
        <v>0.08</v>
      </c>
      <c r="J48" s="19">
        <f t="shared" si="1"/>
        <v>0</v>
      </c>
      <c r="K48" s="21" t="str">
        <f t="shared" si="2"/>
        <v>Wprowadź stawkę</v>
      </c>
    </row>
    <row r="49" spans="1:11" s="2" customFormat="1" ht="24" customHeight="1" x14ac:dyDescent="0.2">
      <c r="A49" s="15">
        <v>12</v>
      </c>
      <c r="B49" s="16" t="s">
        <v>84</v>
      </c>
      <c r="C49" s="16" t="s">
        <v>85</v>
      </c>
      <c r="D49" s="17" t="s">
        <v>86</v>
      </c>
      <c r="E49" s="16" t="s">
        <v>87</v>
      </c>
      <c r="F49" s="18">
        <v>124.55</v>
      </c>
      <c r="G49" s="22"/>
      <c r="H49" s="19">
        <f t="shared" si="3"/>
        <v>0</v>
      </c>
      <c r="I49" s="20">
        <v>0.08</v>
      </c>
      <c r="J49" s="19">
        <f t="shared" si="1"/>
        <v>0</v>
      </c>
      <c r="K49" s="21" t="str">
        <f t="shared" si="2"/>
        <v>Wprowadź stawkę</v>
      </c>
    </row>
    <row r="50" spans="1:11" s="2" customFormat="1" ht="24" customHeight="1" x14ac:dyDescent="0.2">
      <c r="A50" s="15">
        <v>13</v>
      </c>
      <c r="B50" s="16" t="s">
        <v>88</v>
      </c>
      <c r="C50" s="16" t="s">
        <v>89</v>
      </c>
      <c r="D50" s="17" t="s">
        <v>90</v>
      </c>
      <c r="E50" s="16" t="s">
        <v>87</v>
      </c>
      <c r="F50" s="18">
        <v>0.81</v>
      </c>
      <c r="G50" s="22"/>
      <c r="H50" s="19">
        <f t="shared" si="3"/>
        <v>0</v>
      </c>
      <c r="I50" s="20">
        <v>0.08</v>
      </c>
      <c r="J50" s="19">
        <f t="shared" si="1"/>
        <v>0</v>
      </c>
      <c r="K50" s="21" t="str">
        <f t="shared" si="2"/>
        <v>Wprowadź stawkę</v>
      </c>
    </row>
    <row r="51" spans="1:11" s="2" customFormat="1" ht="24" customHeight="1" x14ac:dyDescent="0.2">
      <c r="A51" s="15">
        <v>14</v>
      </c>
      <c r="B51" s="16" t="s">
        <v>91</v>
      </c>
      <c r="C51" s="16" t="s">
        <v>92</v>
      </c>
      <c r="D51" s="17" t="s">
        <v>93</v>
      </c>
      <c r="E51" s="16" t="s">
        <v>87</v>
      </c>
      <c r="F51" s="18">
        <v>220.25</v>
      </c>
      <c r="G51" s="22"/>
      <c r="H51" s="19">
        <f t="shared" si="3"/>
        <v>0</v>
      </c>
      <c r="I51" s="20">
        <v>0.08</v>
      </c>
      <c r="J51" s="19">
        <f t="shared" si="1"/>
        <v>0</v>
      </c>
      <c r="K51" s="21" t="str">
        <f t="shared" si="2"/>
        <v>Wprowadź stawkę</v>
      </c>
    </row>
    <row r="52" spans="1:11" s="2" customFormat="1" ht="24" customHeight="1" x14ac:dyDescent="0.2">
      <c r="A52" s="15">
        <v>15</v>
      </c>
      <c r="B52" s="16" t="s">
        <v>94</v>
      </c>
      <c r="C52" s="16" t="s">
        <v>95</v>
      </c>
      <c r="D52" s="17" t="s">
        <v>96</v>
      </c>
      <c r="E52" s="16" t="s">
        <v>87</v>
      </c>
      <c r="F52" s="18">
        <v>45.94</v>
      </c>
      <c r="G52" s="22"/>
      <c r="H52" s="19">
        <f t="shared" si="3"/>
        <v>0</v>
      </c>
      <c r="I52" s="20">
        <v>0.08</v>
      </c>
      <c r="J52" s="19">
        <f t="shared" si="1"/>
        <v>0</v>
      </c>
      <c r="K52" s="21" t="str">
        <f t="shared" si="2"/>
        <v>Wprowadź stawkę</v>
      </c>
    </row>
    <row r="53" spans="1:11" s="2" customFormat="1" ht="24" customHeight="1" x14ac:dyDescent="0.2">
      <c r="A53" s="15">
        <v>16</v>
      </c>
      <c r="B53" s="16" t="s">
        <v>97</v>
      </c>
      <c r="C53" s="16" t="s">
        <v>98</v>
      </c>
      <c r="D53" s="17" t="s">
        <v>99</v>
      </c>
      <c r="E53" s="16" t="s">
        <v>59</v>
      </c>
      <c r="F53" s="18">
        <v>112</v>
      </c>
      <c r="G53" s="22"/>
      <c r="H53" s="19">
        <f t="shared" si="3"/>
        <v>0</v>
      </c>
      <c r="I53" s="20">
        <v>0.08</v>
      </c>
      <c r="J53" s="19">
        <f t="shared" si="1"/>
        <v>0</v>
      </c>
      <c r="K53" s="21" t="str">
        <f t="shared" si="2"/>
        <v>Wprowadź stawkę</v>
      </c>
    </row>
    <row r="54" spans="1:11" s="2" customFormat="1" ht="24" customHeight="1" x14ac:dyDescent="0.2">
      <c r="A54" s="15">
        <v>17</v>
      </c>
      <c r="B54" s="16" t="s">
        <v>100</v>
      </c>
      <c r="C54" s="16" t="s">
        <v>101</v>
      </c>
      <c r="D54" s="17" t="s">
        <v>102</v>
      </c>
      <c r="E54" s="16" t="s">
        <v>77</v>
      </c>
      <c r="F54" s="18">
        <v>46.2</v>
      </c>
      <c r="G54" s="22"/>
      <c r="H54" s="19">
        <f t="shared" si="3"/>
        <v>0</v>
      </c>
      <c r="I54" s="20">
        <v>0.08</v>
      </c>
      <c r="J54" s="19">
        <f t="shared" si="1"/>
        <v>0</v>
      </c>
      <c r="K54" s="21" t="str">
        <f t="shared" si="2"/>
        <v>Wprowadź stawkę</v>
      </c>
    </row>
    <row r="55" spans="1:11" s="2" customFormat="1" ht="24" customHeight="1" x14ac:dyDescent="0.2">
      <c r="A55" s="15">
        <v>18</v>
      </c>
      <c r="B55" s="16" t="s">
        <v>103</v>
      </c>
      <c r="C55" s="16" t="s">
        <v>104</v>
      </c>
      <c r="D55" s="17" t="s">
        <v>105</v>
      </c>
      <c r="E55" s="16" t="s">
        <v>77</v>
      </c>
      <c r="F55" s="18">
        <v>116.22</v>
      </c>
      <c r="G55" s="22"/>
      <c r="H55" s="19">
        <f t="shared" si="3"/>
        <v>0</v>
      </c>
      <c r="I55" s="20">
        <v>0.08</v>
      </c>
      <c r="J55" s="19">
        <f t="shared" si="1"/>
        <v>0</v>
      </c>
      <c r="K55" s="21" t="str">
        <f t="shared" si="2"/>
        <v>Wprowadź stawkę</v>
      </c>
    </row>
    <row r="56" spans="1:11" s="2" customFormat="1" ht="24" customHeight="1" x14ac:dyDescent="0.2">
      <c r="A56" s="15">
        <v>19</v>
      </c>
      <c r="B56" s="16" t="s">
        <v>106</v>
      </c>
      <c r="C56" s="16" t="s">
        <v>107</v>
      </c>
      <c r="D56" s="17" t="s">
        <v>108</v>
      </c>
      <c r="E56" s="16" t="s">
        <v>77</v>
      </c>
      <c r="F56" s="18">
        <v>11.06</v>
      </c>
      <c r="G56" s="22"/>
      <c r="H56" s="19">
        <f t="shared" si="3"/>
        <v>0</v>
      </c>
      <c r="I56" s="20">
        <v>0.08</v>
      </c>
      <c r="J56" s="19">
        <f t="shared" si="1"/>
        <v>0</v>
      </c>
      <c r="K56" s="21" t="str">
        <f t="shared" si="2"/>
        <v>Wprowadź stawkę</v>
      </c>
    </row>
    <row r="57" spans="1:11" s="2" customFormat="1" ht="24" customHeight="1" x14ac:dyDescent="0.2">
      <c r="A57" s="15">
        <v>20</v>
      </c>
      <c r="B57" s="16" t="s">
        <v>109</v>
      </c>
      <c r="C57" s="16" t="s">
        <v>110</v>
      </c>
      <c r="D57" s="17" t="s">
        <v>111</v>
      </c>
      <c r="E57" s="16" t="s">
        <v>77</v>
      </c>
      <c r="F57" s="18">
        <v>81.260000000000005</v>
      </c>
      <c r="G57" s="22"/>
      <c r="H57" s="19">
        <f t="shared" si="3"/>
        <v>0</v>
      </c>
      <c r="I57" s="20">
        <v>0.08</v>
      </c>
      <c r="J57" s="19">
        <f t="shared" si="1"/>
        <v>0</v>
      </c>
      <c r="K57" s="21" t="str">
        <f t="shared" si="2"/>
        <v>Wprowadź stawkę</v>
      </c>
    </row>
    <row r="58" spans="1:11" s="2" customFormat="1" ht="24" customHeight="1" x14ac:dyDescent="0.2">
      <c r="A58" s="15">
        <v>21</v>
      </c>
      <c r="B58" s="16" t="s">
        <v>112</v>
      </c>
      <c r="C58" s="16" t="s">
        <v>113</v>
      </c>
      <c r="D58" s="17" t="s">
        <v>114</v>
      </c>
      <c r="E58" s="16" t="s">
        <v>77</v>
      </c>
      <c r="F58" s="18">
        <v>253.9</v>
      </c>
      <c r="G58" s="22"/>
      <c r="H58" s="19">
        <f t="shared" si="3"/>
        <v>0</v>
      </c>
      <c r="I58" s="20">
        <v>0.08</v>
      </c>
      <c r="J58" s="19">
        <f t="shared" si="1"/>
        <v>0</v>
      </c>
      <c r="K58" s="21" t="str">
        <f t="shared" si="2"/>
        <v>Wprowadź stawkę</v>
      </c>
    </row>
    <row r="59" spans="1:11" s="2" customFormat="1" ht="24" customHeight="1" x14ac:dyDescent="0.2">
      <c r="A59" s="15">
        <v>22</v>
      </c>
      <c r="B59" s="16" t="s">
        <v>115</v>
      </c>
      <c r="C59" s="16" t="s">
        <v>116</v>
      </c>
      <c r="D59" s="17" t="s">
        <v>117</v>
      </c>
      <c r="E59" s="16" t="s">
        <v>87</v>
      </c>
      <c r="F59" s="18">
        <v>0.5</v>
      </c>
      <c r="G59" s="22"/>
      <c r="H59" s="19">
        <f t="shared" si="0"/>
        <v>0</v>
      </c>
      <c r="I59" s="20">
        <v>0.08</v>
      </c>
      <c r="J59" s="19">
        <f t="shared" si="1"/>
        <v>0</v>
      </c>
      <c r="K59" s="21" t="str">
        <f t="shared" ref="K59:K88" si="4">IF(G59=0,"Wprowadź stawkę",J59+H59)</f>
        <v>Wprowadź stawkę</v>
      </c>
    </row>
    <row r="60" spans="1:11" s="2" customFormat="1" ht="24" customHeight="1" x14ac:dyDescent="0.2">
      <c r="A60" s="15">
        <v>23</v>
      </c>
      <c r="B60" s="16" t="s">
        <v>118</v>
      </c>
      <c r="C60" s="16" t="s">
        <v>119</v>
      </c>
      <c r="D60" s="17" t="s">
        <v>120</v>
      </c>
      <c r="E60" s="16" t="s">
        <v>70</v>
      </c>
      <c r="F60" s="18">
        <v>46</v>
      </c>
      <c r="G60" s="22"/>
      <c r="H60" s="19">
        <f t="shared" si="0"/>
        <v>0</v>
      </c>
      <c r="I60" s="20">
        <v>0.08</v>
      </c>
      <c r="J60" s="19">
        <f t="shared" si="1"/>
        <v>0</v>
      </c>
      <c r="K60" s="21" t="str">
        <f t="shared" si="4"/>
        <v>Wprowadź stawkę</v>
      </c>
    </row>
    <row r="61" spans="1:11" s="2" customFormat="1" ht="24" customHeight="1" x14ac:dyDescent="0.2">
      <c r="A61" s="15">
        <v>24</v>
      </c>
      <c r="B61" s="16" t="s">
        <v>121</v>
      </c>
      <c r="C61" s="16" t="s">
        <v>122</v>
      </c>
      <c r="D61" s="17" t="s">
        <v>123</v>
      </c>
      <c r="E61" s="16" t="s">
        <v>70</v>
      </c>
      <c r="F61" s="18">
        <v>35</v>
      </c>
      <c r="G61" s="22"/>
      <c r="H61" s="19">
        <f t="shared" si="0"/>
        <v>0</v>
      </c>
      <c r="I61" s="20">
        <v>0.08</v>
      </c>
      <c r="J61" s="19">
        <f t="shared" si="1"/>
        <v>0</v>
      </c>
      <c r="K61" s="21" t="str">
        <f t="shared" si="4"/>
        <v>Wprowadź stawkę</v>
      </c>
    </row>
    <row r="62" spans="1:11" s="2" customFormat="1" ht="24" customHeight="1" x14ac:dyDescent="0.2">
      <c r="A62" s="15">
        <v>25</v>
      </c>
      <c r="B62" s="16" t="s">
        <v>124</v>
      </c>
      <c r="C62" s="16" t="s">
        <v>125</v>
      </c>
      <c r="D62" s="17" t="s">
        <v>126</v>
      </c>
      <c r="E62" s="16" t="s">
        <v>70</v>
      </c>
      <c r="F62" s="18">
        <v>7</v>
      </c>
      <c r="G62" s="22"/>
      <c r="H62" s="19">
        <f t="shared" si="0"/>
        <v>0</v>
      </c>
      <c r="I62" s="20">
        <v>0.08</v>
      </c>
      <c r="J62" s="19">
        <f t="shared" si="1"/>
        <v>0</v>
      </c>
      <c r="K62" s="21" t="str">
        <f t="shared" si="4"/>
        <v>Wprowadź stawkę</v>
      </c>
    </row>
    <row r="63" spans="1:11" s="2" customFormat="1" ht="24" customHeight="1" x14ac:dyDescent="0.2">
      <c r="A63" s="15">
        <v>26</v>
      </c>
      <c r="B63" s="16" t="s">
        <v>127</v>
      </c>
      <c r="C63" s="16" t="s">
        <v>128</v>
      </c>
      <c r="D63" s="17" t="s">
        <v>129</v>
      </c>
      <c r="E63" s="16" t="s">
        <v>70</v>
      </c>
      <c r="F63" s="18">
        <v>1.06</v>
      </c>
      <c r="G63" s="22"/>
      <c r="H63" s="19">
        <f t="shared" si="0"/>
        <v>0</v>
      </c>
      <c r="I63" s="20">
        <v>0.08</v>
      </c>
      <c r="J63" s="19">
        <f t="shared" si="1"/>
        <v>0</v>
      </c>
      <c r="K63" s="21" t="str">
        <f t="shared" si="4"/>
        <v>Wprowadź stawkę</v>
      </c>
    </row>
    <row r="64" spans="1:11" s="2" customFormat="1" ht="24" customHeight="1" x14ac:dyDescent="0.2">
      <c r="A64" s="15">
        <v>27</v>
      </c>
      <c r="B64" s="16" t="s">
        <v>130</v>
      </c>
      <c r="C64" s="16" t="s">
        <v>131</v>
      </c>
      <c r="D64" s="17" t="s">
        <v>132</v>
      </c>
      <c r="E64" s="16" t="s">
        <v>70</v>
      </c>
      <c r="F64" s="18">
        <v>9.9600000000000009</v>
      </c>
      <c r="G64" s="22"/>
      <c r="H64" s="19">
        <f t="shared" ref="H64:H68" si="5">F64*G64</f>
        <v>0</v>
      </c>
      <c r="I64" s="20">
        <v>0.08</v>
      </c>
      <c r="J64" s="19">
        <f t="shared" si="1"/>
        <v>0</v>
      </c>
      <c r="K64" s="21" t="str">
        <f t="shared" ref="K64:K68" si="6">IF(G64=0,"Wprowadź stawkę",J64+H64)</f>
        <v>Wprowadź stawkę</v>
      </c>
    </row>
    <row r="65" spans="1:11" s="2" customFormat="1" ht="24" customHeight="1" x14ac:dyDescent="0.2">
      <c r="A65" s="15">
        <v>28</v>
      </c>
      <c r="B65" s="16" t="s">
        <v>133</v>
      </c>
      <c r="C65" s="16" t="s">
        <v>134</v>
      </c>
      <c r="D65" s="17" t="s">
        <v>135</v>
      </c>
      <c r="E65" s="16" t="s">
        <v>136</v>
      </c>
      <c r="F65" s="18">
        <v>16.28</v>
      </c>
      <c r="G65" s="22"/>
      <c r="H65" s="19">
        <f t="shared" si="5"/>
        <v>0</v>
      </c>
      <c r="I65" s="20">
        <v>0.23</v>
      </c>
      <c r="J65" s="19">
        <f t="shared" si="1"/>
        <v>0</v>
      </c>
      <c r="K65" s="21" t="str">
        <f t="shared" si="6"/>
        <v>Wprowadź stawkę</v>
      </c>
    </row>
    <row r="66" spans="1:11" s="2" customFormat="1" ht="24" customHeight="1" x14ac:dyDescent="0.2">
      <c r="A66" s="15">
        <v>29</v>
      </c>
      <c r="B66" s="16" t="s">
        <v>137</v>
      </c>
      <c r="C66" s="16" t="s">
        <v>138</v>
      </c>
      <c r="D66" s="17" t="s">
        <v>139</v>
      </c>
      <c r="E66" s="16" t="s">
        <v>136</v>
      </c>
      <c r="F66" s="18">
        <v>116.39</v>
      </c>
      <c r="G66" s="22"/>
      <c r="H66" s="19">
        <f t="shared" si="5"/>
        <v>0</v>
      </c>
      <c r="I66" s="20">
        <v>0.23</v>
      </c>
      <c r="J66" s="19">
        <f t="shared" si="1"/>
        <v>0</v>
      </c>
      <c r="K66" s="21" t="str">
        <f t="shared" si="6"/>
        <v>Wprowadź stawkę</v>
      </c>
    </row>
    <row r="67" spans="1:11" s="2" customFormat="1" ht="24" customHeight="1" x14ac:dyDescent="0.2">
      <c r="A67" s="15">
        <v>30</v>
      </c>
      <c r="B67" s="16" t="s">
        <v>140</v>
      </c>
      <c r="C67" s="16" t="s">
        <v>141</v>
      </c>
      <c r="D67" s="17" t="s">
        <v>142</v>
      </c>
      <c r="E67" s="16" t="s">
        <v>136</v>
      </c>
      <c r="F67" s="18">
        <v>12.27</v>
      </c>
      <c r="G67" s="22"/>
      <c r="H67" s="19">
        <f t="shared" si="5"/>
        <v>0</v>
      </c>
      <c r="I67" s="20">
        <v>0.23</v>
      </c>
      <c r="J67" s="19">
        <f t="shared" si="1"/>
        <v>0</v>
      </c>
      <c r="K67" s="21" t="str">
        <f t="shared" si="6"/>
        <v>Wprowadź stawkę</v>
      </c>
    </row>
    <row r="68" spans="1:11" s="2" customFormat="1" ht="24" customHeight="1" x14ac:dyDescent="0.2">
      <c r="A68" s="15">
        <v>31</v>
      </c>
      <c r="B68" s="16" t="s">
        <v>143</v>
      </c>
      <c r="C68" s="16" t="s">
        <v>144</v>
      </c>
      <c r="D68" s="17" t="s">
        <v>145</v>
      </c>
      <c r="E68" s="16" t="s">
        <v>146</v>
      </c>
      <c r="F68" s="18">
        <v>151</v>
      </c>
      <c r="G68" s="22"/>
      <c r="H68" s="19">
        <f t="shared" si="5"/>
        <v>0</v>
      </c>
      <c r="I68" s="20">
        <v>0.23</v>
      </c>
      <c r="J68" s="19">
        <f t="shared" si="1"/>
        <v>0</v>
      </c>
      <c r="K68" s="21" t="str">
        <f t="shared" si="6"/>
        <v>Wprowadź stawkę</v>
      </c>
    </row>
    <row r="69" spans="1:11" s="2" customFormat="1" ht="24" customHeight="1" x14ac:dyDescent="0.2">
      <c r="A69" s="15">
        <v>32</v>
      </c>
      <c r="B69" s="16" t="s">
        <v>147</v>
      </c>
      <c r="C69" s="16" t="s">
        <v>148</v>
      </c>
      <c r="D69" s="17" t="s">
        <v>149</v>
      </c>
      <c r="E69" s="16" t="s">
        <v>150</v>
      </c>
      <c r="F69" s="18">
        <v>200</v>
      </c>
      <c r="G69" s="22"/>
      <c r="H69" s="19">
        <f t="shared" si="0"/>
        <v>0</v>
      </c>
      <c r="I69" s="20">
        <v>0.08</v>
      </c>
      <c r="J69" s="19">
        <f t="shared" si="1"/>
        <v>0</v>
      </c>
      <c r="K69" s="21" t="str">
        <f t="shared" si="4"/>
        <v>Wprowadź stawkę</v>
      </c>
    </row>
    <row r="70" spans="1:11" s="2" customFormat="1" ht="24" customHeight="1" x14ac:dyDescent="0.2">
      <c r="A70" s="15">
        <v>33</v>
      </c>
      <c r="B70" s="16" t="s">
        <v>151</v>
      </c>
      <c r="C70" s="16" t="s">
        <v>152</v>
      </c>
      <c r="D70" s="17" t="s">
        <v>153</v>
      </c>
      <c r="E70" s="16" t="s">
        <v>150</v>
      </c>
      <c r="F70" s="18">
        <v>333</v>
      </c>
      <c r="G70" s="22"/>
      <c r="H70" s="19">
        <f t="shared" si="0"/>
        <v>0</v>
      </c>
      <c r="I70" s="20">
        <v>0.08</v>
      </c>
      <c r="J70" s="19">
        <f t="shared" si="1"/>
        <v>0</v>
      </c>
      <c r="K70" s="21" t="str">
        <f t="shared" si="4"/>
        <v>Wprowadź stawkę</v>
      </c>
    </row>
    <row r="71" spans="1:11" s="2" customFormat="1" ht="24" customHeight="1" x14ac:dyDescent="0.2">
      <c r="A71" s="15">
        <v>34</v>
      </c>
      <c r="B71" s="16" t="s">
        <v>154</v>
      </c>
      <c r="C71" s="16" t="s">
        <v>155</v>
      </c>
      <c r="D71" s="17" t="s">
        <v>156</v>
      </c>
      <c r="E71" s="16" t="s">
        <v>150</v>
      </c>
      <c r="F71" s="18">
        <v>19</v>
      </c>
      <c r="G71" s="22"/>
      <c r="H71" s="19">
        <f t="shared" si="0"/>
        <v>0</v>
      </c>
      <c r="I71" s="20">
        <v>0.08</v>
      </c>
      <c r="J71" s="19">
        <f t="shared" si="1"/>
        <v>0</v>
      </c>
      <c r="K71" s="21" t="str">
        <f t="shared" si="4"/>
        <v>Wprowadź stawkę</v>
      </c>
    </row>
    <row r="72" spans="1:11" s="2" customFormat="1" ht="24" customHeight="1" x14ac:dyDescent="0.2">
      <c r="A72" s="15">
        <v>35</v>
      </c>
      <c r="B72" s="16" t="s">
        <v>157</v>
      </c>
      <c r="C72" s="16" t="s">
        <v>158</v>
      </c>
      <c r="D72" s="17" t="s">
        <v>159</v>
      </c>
      <c r="E72" s="16" t="s">
        <v>150</v>
      </c>
      <c r="F72" s="18">
        <v>16</v>
      </c>
      <c r="G72" s="22"/>
      <c r="H72" s="19">
        <f t="shared" si="0"/>
        <v>0</v>
      </c>
      <c r="I72" s="20">
        <v>0.08</v>
      </c>
      <c r="J72" s="19">
        <f t="shared" si="1"/>
        <v>0</v>
      </c>
      <c r="K72" s="21" t="str">
        <f t="shared" si="4"/>
        <v>Wprowadź stawkę</v>
      </c>
    </row>
    <row r="73" spans="1:11" s="2" customFormat="1" ht="24" customHeight="1" x14ac:dyDescent="0.2">
      <c r="A73" s="15">
        <v>36</v>
      </c>
      <c r="B73" s="16" t="s">
        <v>160</v>
      </c>
      <c r="C73" s="16" t="s">
        <v>161</v>
      </c>
      <c r="D73" s="17" t="s">
        <v>162</v>
      </c>
      <c r="E73" s="16" t="s">
        <v>59</v>
      </c>
      <c r="F73" s="18">
        <v>2</v>
      </c>
      <c r="G73" s="22"/>
      <c r="H73" s="19">
        <f t="shared" si="0"/>
        <v>0</v>
      </c>
      <c r="I73" s="20">
        <v>0.08</v>
      </c>
      <c r="J73" s="19">
        <f t="shared" si="1"/>
        <v>0</v>
      </c>
      <c r="K73" s="21" t="str">
        <f t="shared" si="4"/>
        <v>Wprowadź stawkę</v>
      </c>
    </row>
    <row r="74" spans="1:11" s="2" customFormat="1" ht="24" customHeight="1" x14ac:dyDescent="0.2">
      <c r="A74" s="15">
        <v>37</v>
      </c>
      <c r="B74" s="16" t="s">
        <v>163</v>
      </c>
      <c r="C74" s="16" t="s">
        <v>164</v>
      </c>
      <c r="D74" s="17" t="s">
        <v>165</v>
      </c>
      <c r="E74" s="16" t="s">
        <v>59</v>
      </c>
      <c r="F74" s="18">
        <v>2</v>
      </c>
      <c r="G74" s="22"/>
      <c r="H74" s="19">
        <f t="shared" si="0"/>
        <v>0</v>
      </c>
      <c r="I74" s="20">
        <v>0.08</v>
      </c>
      <c r="J74" s="19">
        <f t="shared" si="1"/>
        <v>0</v>
      </c>
      <c r="K74" s="21" t="str">
        <f t="shared" si="4"/>
        <v>Wprowadź stawkę</v>
      </c>
    </row>
    <row r="75" spans="1:11" s="2" customFormat="1" ht="24" customHeight="1" x14ac:dyDescent="0.2">
      <c r="A75" s="15">
        <v>38</v>
      </c>
      <c r="B75" s="16" t="s">
        <v>166</v>
      </c>
      <c r="C75" s="16" t="s">
        <v>167</v>
      </c>
      <c r="D75" s="17" t="s">
        <v>168</v>
      </c>
      <c r="E75" s="16" t="s">
        <v>70</v>
      </c>
      <c r="F75" s="18">
        <v>0.2</v>
      </c>
      <c r="G75" s="22"/>
      <c r="H75" s="19">
        <f t="shared" si="0"/>
        <v>0</v>
      </c>
      <c r="I75" s="20">
        <v>0.08</v>
      </c>
      <c r="J75" s="19">
        <f t="shared" si="1"/>
        <v>0</v>
      </c>
      <c r="K75" s="21" t="str">
        <f t="shared" si="4"/>
        <v>Wprowadź stawkę</v>
      </c>
    </row>
    <row r="76" spans="1:11" s="2" customFormat="1" ht="24" customHeight="1" x14ac:dyDescent="0.2">
      <c r="A76" s="15">
        <v>39</v>
      </c>
      <c r="B76" s="16" t="s">
        <v>169</v>
      </c>
      <c r="C76" s="16" t="s">
        <v>170</v>
      </c>
      <c r="D76" s="17" t="s">
        <v>171</v>
      </c>
      <c r="E76" s="16" t="s">
        <v>146</v>
      </c>
      <c r="F76" s="18">
        <v>470</v>
      </c>
      <c r="G76" s="22"/>
      <c r="H76" s="19">
        <f t="shared" si="0"/>
        <v>0</v>
      </c>
      <c r="I76" s="20">
        <v>0.08</v>
      </c>
      <c r="J76" s="19">
        <f t="shared" si="1"/>
        <v>0</v>
      </c>
      <c r="K76" s="21" t="str">
        <f t="shared" si="4"/>
        <v>Wprowadź stawkę</v>
      </c>
    </row>
    <row r="77" spans="1:11" s="2" customFormat="1" ht="24" customHeight="1" x14ac:dyDescent="0.2">
      <c r="A77" s="15">
        <v>40</v>
      </c>
      <c r="B77" s="16" t="s">
        <v>172</v>
      </c>
      <c r="C77" s="16" t="s">
        <v>173</v>
      </c>
      <c r="D77" s="17" t="s">
        <v>171</v>
      </c>
      <c r="E77" s="16" t="s">
        <v>146</v>
      </c>
      <c r="F77" s="18">
        <v>30</v>
      </c>
      <c r="G77" s="22"/>
      <c r="H77" s="19">
        <f t="shared" si="0"/>
        <v>0</v>
      </c>
      <c r="I77" s="20">
        <v>0.23</v>
      </c>
      <c r="J77" s="19">
        <f t="shared" si="1"/>
        <v>0</v>
      </c>
      <c r="K77" s="21" t="str">
        <f t="shared" si="4"/>
        <v>Wprowadź stawkę</v>
      </c>
    </row>
    <row r="78" spans="1:11" s="2" customFormat="1" ht="24" customHeight="1" x14ac:dyDescent="0.2">
      <c r="A78" s="15">
        <v>41</v>
      </c>
      <c r="B78" s="16" t="s">
        <v>174</v>
      </c>
      <c r="C78" s="16" t="s">
        <v>175</v>
      </c>
      <c r="D78" s="17" t="s">
        <v>176</v>
      </c>
      <c r="E78" s="16" t="s">
        <v>146</v>
      </c>
      <c r="F78" s="18">
        <v>16</v>
      </c>
      <c r="G78" s="22"/>
      <c r="H78" s="19">
        <f t="shared" si="0"/>
        <v>0</v>
      </c>
      <c r="I78" s="20">
        <v>0.08</v>
      </c>
      <c r="J78" s="19">
        <f t="shared" si="1"/>
        <v>0</v>
      </c>
      <c r="K78" s="21" t="str">
        <f t="shared" si="4"/>
        <v>Wprowadź stawkę</v>
      </c>
    </row>
    <row r="79" spans="1:11" s="2" customFormat="1" ht="24" customHeight="1" x14ac:dyDescent="0.2">
      <c r="A79" s="15">
        <v>42</v>
      </c>
      <c r="B79" s="16" t="s">
        <v>177</v>
      </c>
      <c r="C79" s="16" t="s">
        <v>178</v>
      </c>
      <c r="D79" s="17" t="s">
        <v>179</v>
      </c>
      <c r="E79" s="16" t="s">
        <v>146</v>
      </c>
      <c r="F79" s="18">
        <v>16</v>
      </c>
      <c r="G79" s="22"/>
      <c r="H79" s="19">
        <f t="shared" si="0"/>
        <v>0</v>
      </c>
      <c r="I79" s="20">
        <v>0.08</v>
      </c>
      <c r="J79" s="19">
        <f t="shared" si="1"/>
        <v>0</v>
      </c>
      <c r="K79" s="21" t="str">
        <f t="shared" si="4"/>
        <v>Wprowadź stawkę</v>
      </c>
    </row>
    <row r="80" spans="1:11" s="2" customFormat="1" ht="24" customHeight="1" x14ac:dyDescent="0.2">
      <c r="A80" s="15">
        <v>43</v>
      </c>
      <c r="B80" s="16" t="s">
        <v>180</v>
      </c>
      <c r="C80" s="16" t="s">
        <v>181</v>
      </c>
      <c r="D80" s="17" t="s">
        <v>182</v>
      </c>
      <c r="E80" s="16" t="s">
        <v>146</v>
      </c>
      <c r="F80" s="18">
        <v>16</v>
      </c>
      <c r="G80" s="22"/>
      <c r="H80" s="19">
        <f t="shared" si="0"/>
        <v>0</v>
      </c>
      <c r="I80" s="20">
        <v>0.08</v>
      </c>
      <c r="J80" s="19">
        <f t="shared" si="1"/>
        <v>0</v>
      </c>
      <c r="K80" s="21" t="str">
        <f t="shared" si="4"/>
        <v>Wprowadź stawkę</v>
      </c>
    </row>
    <row r="81" spans="1:11" s="2" customFormat="1" ht="24" customHeight="1" x14ac:dyDescent="0.2">
      <c r="A81" s="15">
        <v>44</v>
      </c>
      <c r="B81" s="16" t="s">
        <v>183</v>
      </c>
      <c r="C81" s="16" t="s">
        <v>184</v>
      </c>
      <c r="D81" s="17" t="s">
        <v>185</v>
      </c>
      <c r="E81" s="16" t="s">
        <v>146</v>
      </c>
      <c r="F81" s="18">
        <v>48</v>
      </c>
      <c r="G81" s="22"/>
      <c r="H81" s="19">
        <f t="shared" si="0"/>
        <v>0</v>
      </c>
      <c r="I81" s="20">
        <v>0.08</v>
      </c>
      <c r="J81" s="19">
        <f t="shared" si="1"/>
        <v>0</v>
      </c>
      <c r="K81" s="21" t="str">
        <f t="shared" si="4"/>
        <v>Wprowadź stawkę</v>
      </c>
    </row>
    <row r="82" spans="1:11" s="2" customFormat="1" ht="24" customHeight="1" x14ac:dyDescent="0.2">
      <c r="A82" s="15">
        <v>45</v>
      </c>
      <c r="B82" s="16" t="s">
        <v>186</v>
      </c>
      <c r="C82" s="16" t="s">
        <v>187</v>
      </c>
      <c r="D82" s="17" t="s">
        <v>185</v>
      </c>
      <c r="E82" s="16" t="s">
        <v>146</v>
      </c>
      <c r="F82" s="18">
        <v>6</v>
      </c>
      <c r="G82" s="22"/>
      <c r="H82" s="19">
        <f t="shared" si="0"/>
        <v>0</v>
      </c>
      <c r="I82" s="20">
        <v>0.23</v>
      </c>
      <c r="J82" s="19">
        <f t="shared" si="1"/>
        <v>0</v>
      </c>
      <c r="K82" s="21" t="str">
        <f t="shared" si="4"/>
        <v>Wprowadź stawkę</v>
      </c>
    </row>
    <row r="83" spans="1:11" s="2" customFormat="1" ht="24" customHeight="1" x14ac:dyDescent="0.2">
      <c r="A83" s="15">
        <v>46</v>
      </c>
      <c r="B83" s="16" t="s">
        <v>188</v>
      </c>
      <c r="C83" s="16" t="s">
        <v>189</v>
      </c>
      <c r="D83" s="17" t="s">
        <v>190</v>
      </c>
      <c r="E83" s="16" t="s">
        <v>77</v>
      </c>
      <c r="F83" s="18">
        <v>16.329999999999998</v>
      </c>
      <c r="G83" s="22"/>
      <c r="H83" s="19">
        <f t="shared" si="0"/>
        <v>0</v>
      </c>
      <c r="I83" s="20">
        <v>0.08</v>
      </c>
      <c r="J83" s="19">
        <f t="shared" si="1"/>
        <v>0</v>
      </c>
      <c r="K83" s="21" t="str">
        <f t="shared" si="4"/>
        <v>Wprowadź stawkę</v>
      </c>
    </row>
    <row r="84" spans="1:11" s="2" customFormat="1" ht="24" customHeight="1" x14ac:dyDescent="0.2">
      <c r="A84" s="15">
        <v>47</v>
      </c>
      <c r="B84" s="16" t="s">
        <v>191</v>
      </c>
      <c r="C84" s="16" t="s">
        <v>192</v>
      </c>
      <c r="D84" s="17" t="s">
        <v>193</v>
      </c>
      <c r="E84" s="16" t="s">
        <v>77</v>
      </c>
      <c r="F84" s="18">
        <v>2.4900000000000002</v>
      </c>
      <c r="G84" s="22"/>
      <c r="H84" s="19">
        <f t="shared" si="0"/>
        <v>0</v>
      </c>
      <c r="I84" s="20">
        <v>0.08</v>
      </c>
      <c r="J84" s="19">
        <f t="shared" si="1"/>
        <v>0</v>
      </c>
      <c r="K84" s="21" t="str">
        <f t="shared" si="4"/>
        <v>Wprowadź stawkę</v>
      </c>
    </row>
    <row r="85" spans="1:11" s="2" customFormat="1" ht="24" customHeight="1" x14ac:dyDescent="0.2">
      <c r="A85" s="15">
        <v>48</v>
      </c>
      <c r="B85" s="16" t="s">
        <v>194</v>
      </c>
      <c r="C85" s="16" t="s">
        <v>195</v>
      </c>
      <c r="D85" s="17" t="s">
        <v>196</v>
      </c>
      <c r="E85" s="16" t="s">
        <v>70</v>
      </c>
      <c r="F85" s="18">
        <v>0.9</v>
      </c>
      <c r="G85" s="22"/>
      <c r="H85" s="19">
        <f t="shared" si="0"/>
        <v>0</v>
      </c>
      <c r="I85" s="20">
        <v>0.08</v>
      </c>
      <c r="J85" s="19">
        <f t="shared" si="1"/>
        <v>0</v>
      </c>
      <c r="K85" s="21" t="str">
        <f t="shared" si="4"/>
        <v>Wprowadź stawkę</v>
      </c>
    </row>
    <row r="86" spans="1:11" s="2" customFormat="1" ht="24" customHeight="1" x14ac:dyDescent="0.2">
      <c r="A86" s="15">
        <v>49</v>
      </c>
      <c r="B86" s="16" t="s">
        <v>197</v>
      </c>
      <c r="C86" s="16" t="s">
        <v>198</v>
      </c>
      <c r="D86" s="17" t="s">
        <v>199</v>
      </c>
      <c r="E86" s="16" t="s">
        <v>87</v>
      </c>
      <c r="F86" s="18">
        <v>0.25</v>
      </c>
      <c r="G86" s="22"/>
      <c r="H86" s="19">
        <f t="shared" si="0"/>
        <v>0</v>
      </c>
      <c r="I86" s="20">
        <v>0.08</v>
      </c>
      <c r="J86" s="19">
        <f t="shared" si="1"/>
        <v>0</v>
      </c>
      <c r="K86" s="21" t="str">
        <f t="shared" si="4"/>
        <v>Wprowadź stawkę</v>
      </c>
    </row>
    <row r="87" spans="1:11" s="2" customFormat="1" ht="24" customHeight="1" x14ac:dyDescent="0.2">
      <c r="A87" s="15">
        <v>50</v>
      </c>
      <c r="B87" s="16" t="s">
        <v>200</v>
      </c>
      <c r="C87" s="16" t="s">
        <v>201</v>
      </c>
      <c r="D87" s="17" t="s">
        <v>171</v>
      </c>
      <c r="E87" s="16" t="s">
        <v>146</v>
      </c>
      <c r="F87" s="18">
        <v>107</v>
      </c>
      <c r="G87" s="22"/>
      <c r="H87" s="19">
        <f t="shared" si="0"/>
        <v>0</v>
      </c>
      <c r="I87" s="20">
        <v>0.08</v>
      </c>
      <c r="J87" s="19">
        <f t="shared" si="1"/>
        <v>0</v>
      </c>
      <c r="K87" s="21" t="str">
        <f t="shared" si="4"/>
        <v>Wprowadź stawkę</v>
      </c>
    </row>
    <row r="88" spans="1:11" s="2" customFormat="1" ht="24" customHeight="1" x14ac:dyDescent="0.2">
      <c r="A88" s="15">
        <v>51</v>
      </c>
      <c r="B88" s="16" t="s">
        <v>202</v>
      </c>
      <c r="C88" s="16" t="s">
        <v>203</v>
      </c>
      <c r="D88" s="17" t="s">
        <v>185</v>
      </c>
      <c r="E88" s="16" t="s">
        <v>146</v>
      </c>
      <c r="F88" s="18">
        <v>2</v>
      </c>
      <c r="G88" s="22"/>
      <c r="H88" s="19">
        <f t="shared" si="0"/>
        <v>0</v>
      </c>
      <c r="I88" s="20">
        <v>0.08</v>
      </c>
      <c r="J88" s="19">
        <f t="shared" si="1"/>
        <v>0</v>
      </c>
      <c r="K88" s="21" t="str">
        <f t="shared" si="4"/>
        <v>Wprowadź stawkę</v>
      </c>
    </row>
    <row r="89" spans="1:11" s="2" customFormat="1" ht="42" customHeight="1" x14ac:dyDescent="0.2">
      <c r="A89" s="10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s="2" customFormat="1" ht="21.4" customHeight="1" x14ac:dyDescent="0.2">
      <c r="A90" s="40" t="s">
        <v>0</v>
      </c>
      <c r="B90" s="40"/>
      <c r="C90" s="40"/>
      <c r="D90" s="40"/>
      <c r="E90" s="55">
        <f>SUM(H23:H88)</f>
        <v>0</v>
      </c>
      <c r="F90" s="55"/>
      <c r="G90" s="55"/>
      <c r="H90" s="55"/>
      <c r="I90" s="55"/>
      <c r="J90" s="55"/>
      <c r="K90" s="55"/>
    </row>
    <row r="91" spans="1:11" s="2" customFormat="1" ht="21.4" customHeight="1" x14ac:dyDescent="0.25">
      <c r="A91" s="40" t="s">
        <v>1</v>
      </c>
      <c r="B91" s="40"/>
      <c r="C91" s="40"/>
      <c r="D91" s="40"/>
      <c r="E91" s="56">
        <f>SUM(K23:K88)</f>
        <v>0</v>
      </c>
      <c r="F91" s="56"/>
      <c r="G91" s="56"/>
      <c r="H91" s="56"/>
      <c r="I91" s="56"/>
      <c r="J91" s="56"/>
      <c r="K91" s="56"/>
    </row>
    <row r="92" spans="1:11" s="2" customFormat="1" ht="11.1" customHeight="1" x14ac:dyDescent="0.2"/>
    <row r="93" spans="1:11" s="2" customFormat="1" ht="60.75" customHeight="1" x14ac:dyDescent="0.2">
      <c r="A93" s="23" t="s">
        <v>11</v>
      </c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s="2" customFormat="1" ht="24" customHeight="1" x14ac:dyDescent="0.2">
      <c r="A94" s="42"/>
      <c r="B94" s="45"/>
      <c r="C94" s="45"/>
      <c r="D94" s="45"/>
      <c r="E94" s="45"/>
      <c r="F94" s="45"/>
      <c r="G94" s="45"/>
      <c r="H94" s="45"/>
      <c r="I94" s="45"/>
      <c r="J94" s="45"/>
      <c r="K94" s="45"/>
    </row>
    <row r="95" spans="1:11" s="2" customFormat="1" ht="24" customHeight="1" x14ac:dyDescent="0.2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</row>
    <row r="96" spans="1:11" s="2" customFormat="1" ht="24" customHeight="1" x14ac:dyDescent="0.2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</row>
    <row r="97" spans="1:11" s="2" customFormat="1" ht="30" customHeight="1" x14ac:dyDescent="0.2">
      <c r="A97" s="41" t="s">
        <v>34</v>
      </c>
      <c r="B97" s="41"/>
      <c r="C97" s="41"/>
      <c r="D97" s="41"/>
      <c r="E97" s="41"/>
      <c r="F97" s="41"/>
      <c r="G97" s="41"/>
      <c r="H97" s="41"/>
      <c r="I97" s="41"/>
      <c r="J97" s="41"/>
      <c r="K97" s="8">
        <v>0</v>
      </c>
    </row>
    <row r="98" spans="1:11" s="2" customFormat="1" ht="30" customHeight="1" x14ac:dyDescent="0.2">
      <c r="A98" s="28" t="s">
        <v>35</v>
      </c>
      <c r="B98" s="28"/>
      <c r="C98" s="28"/>
      <c r="D98" s="28"/>
      <c r="E98" s="28"/>
      <c r="F98" s="28"/>
      <c r="G98" s="28"/>
      <c r="H98" s="9" t="s">
        <v>36</v>
      </c>
      <c r="I98" s="7"/>
      <c r="J98" s="7"/>
      <c r="K98" s="7"/>
    </row>
    <row r="99" spans="1:11" s="2" customFormat="1" ht="126" customHeight="1" x14ac:dyDescent="0.2">
      <c r="A99" s="23" t="s">
        <v>12</v>
      </c>
      <c r="B99" s="24"/>
      <c r="C99" s="24"/>
      <c r="D99" s="24"/>
      <c r="E99" s="24"/>
      <c r="F99" s="24"/>
      <c r="G99" s="24"/>
      <c r="H99" s="24"/>
      <c r="I99" s="24"/>
      <c r="J99" s="24"/>
      <c r="K99" s="24"/>
    </row>
    <row r="100" spans="1:11" s="2" customFormat="1" ht="37.9" customHeight="1" x14ac:dyDescent="0.2">
      <c r="A100" s="29" t="s">
        <v>2</v>
      </c>
      <c r="B100" s="29"/>
      <c r="C100" s="29"/>
      <c r="D100" s="29"/>
      <c r="E100" s="25" t="s">
        <v>3</v>
      </c>
      <c r="F100" s="25"/>
      <c r="G100" s="25"/>
      <c r="H100" s="25"/>
      <c r="I100" s="25"/>
      <c r="J100" s="25"/>
      <c r="K100" s="25"/>
    </row>
    <row r="101" spans="1:11" s="2" customFormat="1" ht="37.5" customHeight="1" x14ac:dyDescent="0.2">
      <c r="A101" s="27"/>
      <c r="B101" s="27"/>
      <c r="C101" s="27"/>
      <c r="D101" s="27"/>
      <c r="E101" s="26"/>
      <c r="F101" s="27"/>
      <c r="G101" s="27"/>
      <c r="H101" s="27"/>
      <c r="I101" s="27"/>
      <c r="J101" s="27"/>
      <c r="K101" s="27"/>
    </row>
    <row r="102" spans="1:11" s="2" customFormat="1" ht="37.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</row>
    <row r="103" spans="1:11" s="2" customFormat="1" ht="37.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</row>
    <row r="104" spans="1:11" s="2" customFormat="1" ht="37.5" customHeight="1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</row>
    <row r="105" spans="1:11" s="2" customFormat="1" ht="18" customHeight="1" x14ac:dyDescent="0.2"/>
    <row r="106" spans="1:11" s="2" customFormat="1" ht="39" customHeight="1" x14ac:dyDescent="0.2">
      <c r="A106" s="23" t="s">
        <v>32</v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</row>
    <row r="107" spans="1:11" s="2" customFormat="1" ht="24" customHeight="1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2" customFormat="1" ht="24" customHeight="1" x14ac:dyDescent="0.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</row>
    <row r="109" spans="1:11" s="2" customFormat="1" ht="24" customHeight="1" x14ac:dyDescent="0.2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</row>
    <row r="110" spans="1:11" s="2" customFormat="1" ht="24" customHeight="1" x14ac:dyDescent="0.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</row>
    <row r="111" spans="1:11" s="2" customFormat="1" ht="24" customHeight="1" x14ac:dyDescent="0.2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</row>
    <row r="112" spans="1:11" s="2" customFormat="1" ht="18.600000000000001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s="2" customFormat="1" ht="33.6" customHeight="1" x14ac:dyDescent="0.2">
      <c r="A113" s="39" t="s">
        <v>13</v>
      </c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 s="2" customFormat="1" ht="37.9" customHeight="1" x14ac:dyDescent="0.2">
      <c r="A114" s="29" t="s">
        <v>4</v>
      </c>
      <c r="B114" s="29"/>
      <c r="C114" s="29"/>
      <c r="D114" s="29"/>
      <c r="E114" s="44" t="s">
        <v>5</v>
      </c>
      <c r="F114" s="44"/>
      <c r="G114" s="44"/>
      <c r="H114" s="44"/>
      <c r="I114" s="44"/>
      <c r="J114" s="44"/>
      <c r="K114" s="44"/>
    </row>
    <row r="115" spans="1:11" s="2" customFormat="1" ht="37.5" customHeight="1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</row>
    <row r="116" spans="1:11" s="2" customFormat="1" ht="37.5" customHeight="1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</row>
    <row r="117" spans="1:11" s="2" customFormat="1" ht="37.5" customHeight="1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</row>
    <row r="118" spans="1:11" s="2" customFormat="1" ht="37.5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</row>
    <row r="119" spans="1:11" s="2" customFormat="1" ht="2.65" customHeight="1" x14ac:dyDescent="0.2"/>
    <row r="120" spans="1:11" s="2" customFormat="1" ht="22.9" customHeight="1" x14ac:dyDescent="0.2">
      <c r="A120" s="23" t="s">
        <v>30</v>
      </c>
      <c r="B120" s="24"/>
      <c r="C120" s="24"/>
      <c r="D120" s="24"/>
      <c r="E120" s="24"/>
      <c r="F120" s="24"/>
      <c r="G120" s="24"/>
      <c r="H120" s="24"/>
      <c r="I120" s="24"/>
      <c r="J120" s="24"/>
      <c r="K120" s="24"/>
    </row>
    <row r="121" spans="1:11" s="2" customFormat="1" ht="22.5" customHeight="1" x14ac:dyDescent="0.2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</row>
    <row r="122" spans="1:11" s="2" customFormat="1" ht="22.5" customHeight="1" x14ac:dyDescent="0.2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</row>
    <row r="123" spans="1:11" s="2" customFormat="1" ht="22.5" customHeight="1" x14ac:dyDescent="0.2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</row>
    <row r="124" spans="1:11" s="2" customFormat="1" ht="22.5" customHeight="1" x14ac:dyDescent="0.2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</row>
    <row r="125" spans="1:11" s="2" customFormat="1" ht="22.5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1:11" s="2" customFormat="1" ht="22.5" customHeight="1" x14ac:dyDescent="0.2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</row>
    <row r="127" spans="1:11" s="2" customFormat="1" ht="21" customHeight="1" thickBot="1" x14ac:dyDescent="0.25">
      <c r="A127" s="47" t="s">
        <v>33</v>
      </c>
      <c r="B127" s="47"/>
      <c r="C127" s="47"/>
      <c r="D127" s="47"/>
      <c r="E127" s="47"/>
      <c r="F127" s="47"/>
      <c r="G127" s="47"/>
      <c r="H127" s="47"/>
      <c r="I127" s="47"/>
      <c r="J127" s="47"/>
      <c r="K127" s="47"/>
    </row>
    <row r="128" spans="1:11" s="2" customFormat="1" ht="51" customHeight="1" thickBot="1" x14ac:dyDescent="0.25">
      <c r="A128" s="30" t="s">
        <v>50</v>
      </c>
      <c r="B128" s="31"/>
      <c r="C128" s="31"/>
      <c r="D128" s="31"/>
      <c r="E128" s="31"/>
      <c r="F128" s="31"/>
      <c r="G128" s="32"/>
      <c r="H128" s="33"/>
      <c r="I128" s="33"/>
      <c r="J128" s="33"/>
      <c r="K128" s="34"/>
    </row>
    <row r="129" spans="1:11" s="2" customFormat="1" ht="47.45" customHeight="1" x14ac:dyDescent="0.2">
      <c r="A129" s="24" t="s">
        <v>14</v>
      </c>
      <c r="B129" s="24"/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1" s="2" customFormat="1" ht="33.6" customHeight="1" x14ac:dyDescent="0.2">
      <c r="A130" s="23" t="s">
        <v>15</v>
      </c>
      <c r="B130" s="24"/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1" s="2" customFormat="1" ht="27.75" customHeight="1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s="2" customFormat="1" ht="27.75" customHeight="1" x14ac:dyDescent="0.2">
      <c r="A132" s="23" t="s">
        <v>19</v>
      </c>
      <c r="B132" s="24"/>
      <c r="C132" s="24"/>
      <c r="D132" s="24"/>
      <c r="E132" s="24"/>
      <c r="F132" s="24"/>
      <c r="G132" s="24"/>
      <c r="H132" s="24"/>
      <c r="I132" s="24"/>
      <c r="J132" s="24"/>
      <c r="K132" s="24"/>
    </row>
    <row r="133" spans="1:11" s="2" customFormat="1" ht="27.75" customHeight="1" x14ac:dyDescent="0.2">
      <c r="A133" s="5"/>
      <c r="B133" s="5"/>
      <c r="C133" s="24" t="s">
        <v>20</v>
      </c>
      <c r="D133" s="24"/>
      <c r="E133" s="24"/>
      <c r="F133" s="24"/>
      <c r="G133" s="24"/>
      <c r="H133" s="5"/>
      <c r="I133" s="5"/>
      <c r="J133" s="5"/>
      <c r="K133" s="5"/>
    </row>
    <row r="134" spans="1:11" s="2" customFormat="1" ht="27.75" customHeight="1" x14ac:dyDescent="0.2">
      <c r="A134" s="5"/>
      <c r="B134" s="5"/>
      <c r="C134" s="23" t="s">
        <v>21</v>
      </c>
      <c r="D134" s="23"/>
      <c r="E134" s="23"/>
      <c r="F134" s="23"/>
      <c r="G134" s="23"/>
      <c r="H134" s="5"/>
      <c r="I134" s="5"/>
      <c r="J134" s="5"/>
      <c r="K134" s="5"/>
    </row>
    <row r="135" spans="1:11" s="2" customFormat="1" ht="27.75" customHeight="1" x14ac:dyDescent="0.2">
      <c r="A135" s="5"/>
      <c r="B135" s="5"/>
      <c r="C135" s="24" t="s">
        <v>22</v>
      </c>
      <c r="D135" s="24"/>
      <c r="E135" s="24"/>
      <c r="F135" s="24"/>
      <c r="G135" s="24"/>
      <c r="H135" s="5"/>
      <c r="I135" s="5"/>
      <c r="J135" s="5"/>
      <c r="K135" s="5"/>
    </row>
    <row r="136" spans="1:11" s="2" customFormat="1" ht="27.75" customHeight="1" x14ac:dyDescent="0.2">
      <c r="A136" s="5"/>
      <c r="B136" s="5"/>
      <c r="C136" s="23" t="s">
        <v>23</v>
      </c>
      <c r="D136" s="23"/>
      <c r="E136" s="23"/>
      <c r="F136" s="23"/>
      <c r="G136" s="23"/>
      <c r="H136" s="5"/>
      <c r="I136" s="5"/>
      <c r="J136" s="5"/>
      <c r="K136" s="5"/>
    </row>
    <row r="137" spans="1:11" s="2" customFormat="1" ht="27.75" customHeight="1" x14ac:dyDescent="0.2">
      <c r="A137" s="5"/>
      <c r="B137" s="5"/>
      <c r="C137" s="23" t="s">
        <v>24</v>
      </c>
      <c r="D137" s="23"/>
      <c r="E137" s="23"/>
      <c r="F137" s="23"/>
      <c r="G137" s="23"/>
      <c r="H137" s="5"/>
      <c r="I137" s="5"/>
      <c r="J137" s="5"/>
      <c r="K137" s="5"/>
    </row>
    <row r="138" spans="1:11" s="2" customFormat="1" ht="27.75" customHeight="1" x14ac:dyDescent="0.2">
      <c r="A138" s="5"/>
      <c r="B138" s="5"/>
      <c r="C138" s="24" t="s">
        <v>25</v>
      </c>
      <c r="D138" s="24"/>
      <c r="E138" s="24"/>
      <c r="F138" s="24"/>
      <c r="G138" s="24"/>
      <c r="H138" s="5"/>
      <c r="I138" s="5"/>
      <c r="J138" s="5"/>
      <c r="K138" s="5"/>
    </row>
    <row r="139" spans="1:11" s="2" customFormat="1" ht="27.75" customHeight="1" x14ac:dyDescent="0.2">
      <c r="A139" s="5"/>
      <c r="B139" s="5"/>
      <c r="C139" s="24" t="s">
        <v>26</v>
      </c>
      <c r="D139" s="24"/>
      <c r="E139" s="24"/>
      <c r="F139" s="24"/>
      <c r="G139" s="24"/>
      <c r="H139" s="5"/>
      <c r="I139" s="5"/>
      <c r="J139" s="5"/>
      <c r="K139" s="5"/>
    </row>
    <row r="140" spans="1:11" s="2" customFormat="1" ht="21.75" customHeight="1" x14ac:dyDescent="0.2"/>
    <row r="141" spans="1:11" s="2" customFormat="1" ht="26.45" customHeight="1" x14ac:dyDescent="0.2">
      <c r="A141" s="23" t="s">
        <v>27</v>
      </c>
      <c r="B141" s="24"/>
      <c r="C141" s="24"/>
      <c r="D141" s="24"/>
      <c r="E141" s="24"/>
      <c r="F141" s="24"/>
      <c r="G141" s="24"/>
      <c r="H141" s="24"/>
      <c r="I141" s="24"/>
      <c r="J141" s="24"/>
      <c r="K141" s="24"/>
    </row>
    <row r="142" spans="1:11" s="2" customFormat="1" ht="28.9" customHeight="1" x14ac:dyDescent="0.2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</row>
    <row r="143" spans="1:11" s="2" customFormat="1" ht="28.9" customHeight="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</row>
    <row r="144" spans="1:11" s="2" customFormat="1" ht="28.9" customHeight="1" x14ac:dyDescent="0.2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</row>
    <row r="145" spans="1:11" s="2" customFormat="1" ht="28.9" customHeight="1" x14ac:dyDescent="0.2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</row>
    <row r="146" spans="1:11" s="2" customFormat="1" ht="108.75" customHeight="1" x14ac:dyDescent="0.2"/>
    <row r="147" spans="1:11" s="2" customFormat="1" ht="17.649999999999999" customHeight="1" x14ac:dyDescent="0.2">
      <c r="H147" s="43" t="s">
        <v>16</v>
      </c>
      <c r="I147" s="43"/>
    </row>
    <row r="148" spans="1:11" s="2" customFormat="1" ht="48.6" customHeight="1" x14ac:dyDescent="0.2"/>
    <row r="149" spans="1:11" s="2" customFormat="1" ht="81.599999999999994" customHeight="1" x14ac:dyDescent="0.2">
      <c r="A149" s="38" t="s">
        <v>17</v>
      </c>
      <c r="B149" s="38"/>
      <c r="C149" s="38"/>
      <c r="D149" s="38"/>
      <c r="E149" s="38"/>
      <c r="F149" s="38"/>
      <c r="G149" s="38"/>
      <c r="H149" s="38"/>
      <c r="I149" s="38"/>
    </row>
    <row r="150" spans="1:11" s="2" customFormat="1" ht="28.7" hidden="1" customHeight="1" x14ac:dyDescent="0.2"/>
  </sheetData>
  <sheetProtection algorithmName="SHA-512" hashValue="KoEVj+wMdtyt99cpq7YKQjVi/axsfVJ7EE4CM59Xxyfgxk9AUXhDi6OlNoLF0rcfisSOKs/SNFAeUTOeH8WCCg==" saltValue="/rF4dOObv327FiKh/NP4xg==" spinCount="100000" sheet="1" objects="1" scenarios="1"/>
  <mergeCells count="78">
    <mergeCell ref="A18:K18"/>
    <mergeCell ref="E90:K90"/>
    <mergeCell ref="E91:K91"/>
    <mergeCell ref="A122:K122"/>
    <mergeCell ref="A123:K123"/>
    <mergeCell ref="A109:K109"/>
    <mergeCell ref="A110:K110"/>
    <mergeCell ref="A111:K111"/>
    <mergeCell ref="A121:K121"/>
    <mergeCell ref="A113:K113"/>
    <mergeCell ref="E102:K102"/>
    <mergeCell ref="E103:K103"/>
    <mergeCell ref="E104:K104"/>
    <mergeCell ref="A107:K107"/>
    <mergeCell ref="A108:K108"/>
    <mergeCell ref="A103:D103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H147:I147"/>
    <mergeCell ref="E114:K114"/>
    <mergeCell ref="C139:G139"/>
    <mergeCell ref="A96:K96"/>
    <mergeCell ref="A94:K94"/>
    <mergeCell ref="A95:K95"/>
    <mergeCell ref="A132:K132"/>
    <mergeCell ref="C133:G133"/>
    <mergeCell ref="E115:K115"/>
    <mergeCell ref="E116:K116"/>
    <mergeCell ref="E117:K117"/>
    <mergeCell ref="E118:K118"/>
    <mergeCell ref="A143:K143"/>
    <mergeCell ref="A144:K144"/>
    <mergeCell ref="A145:K145"/>
    <mergeCell ref="A127:K127"/>
    <mergeCell ref="A149:I149"/>
    <mergeCell ref="A17:K17"/>
    <mergeCell ref="A19:K19"/>
    <mergeCell ref="A90:D90"/>
    <mergeCell ref="A91:D91"/>
    <mergeCell ref="A120:K120"/>
    <mergeCell ref="A129:K129"/>
    <mergeCell ref="A130:K130"/>
    <mergeCell ref="A114:D114"/>
    <mergeCell ref="A115:D115"/>
    <mergeCell ref="A116:D116"/>
    <mergeCell ref="A117:D117"/>
    <mergeCell ref="A118:D118"/>
    <mergeCell ref="A102:D102"/>
    <mergeCell ref="A97:J97"/>
    <mergeCell ref="A142:K142"/>
    <mergeCell ref="A141:K141"/>
    <mergeCell ref="C134:G134"/>
    <mergeCell ref="C135:G135"/>
    <mergeCell ref="C136:G136"/>
    <mergeCell ref="C137:G137"/>
    <mergeCell ref="C138:G138"/>
    <mergeCell ref="A106:K106"/>
    <mergeCell ref="A99:K99"/>
    <mergeCell ref="A100:D100"/>
    <mergeCell ref="A101:D101"/>
    <mergeCell ref="A128:F128"/>
    <mergeCell ref="G128:K128"/>
    <mergeCell ref="A124:K124"/>
    <mergeCell ref="A125:K125"/>
    <mergeCell ref="A126:K126"/>
    <mergeCell ref="A93:K93"/>
    <mergeCell ref="E100:K100"/>
    <mergeCell ref="E101:K101"/>
    <mergeCell ref="A98:G98"/>
    <mergeCell ref="A104:D104"/>
  </mergeCells>
  <conditionalFormatting sqref="K23:K88">
    <cfRule type="cellIs" dxfId="0" priority="1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132</xdr:row>
                    <xdr:rowOff>57150</xdr:rowOff>
                  </from>
                  <to>
                    <xdr:col>1</xdr:col>
                    <xdr:colOff>457200</xdr:colOff>
                    <xdr:row>132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133</xdr:row>
                    <xdr:rowOff>57150</xdr:rowOff>
                  </from>
                  <to>
                    <xdr:col>1</xdr:col>
                    <xdr:colOff>457200</xdr:colOff>
                    <xdr:row>133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134</xdr:row>
                    <xdr:rowOff>57150</xdr:rowOff>
                  </from>
                  <to>
                    <xdr:col>1</xdr:col>
                    <xdr:colOff>457200</xdr:colOff>
                    <xdr:row>134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135</xdr:row>
                    <xdr:rowOff>57150</xdr:rowOff>
                  </from>
                  <to>
                    <xdr:col>1</xdr:col>
                    <xdr:colOff>457200</xdr:colOff>
                    <xdr:row>135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136</xdr:row>
                    <xdr:rowOff>57150</xdr:rowOff>
                  </from>
                  <to>
                    <xdr:col>1</xdr:col>
                    <xdr:colOff>457200</xdr:colOff>
                    <xdr:row>136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137</xdr:row>
                    <xdr:rowOff>57150</xdr:rowOff>
                  </from>
                  <to>
                    <xdr:col>1</xdr:col>
                    <xdr:colOff>457200</xdr:colOff>
                    <xdr:row>137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138</xdr:row>
                    <xdr:rowOff>57150</xdr:rowOff>
                  </from>
                  <to>
                    <xdr:col>1</xdr:col>
                    <xdr:colOff>457200</xdr:colOff>
                    <xdr:row>138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92</xdr:row>
                    <xdr:rowOff>0</xdr:rowOff>
                  </from>
                  <to>
                    <xdr:col>3</xdr:col>
                    <xdr:colOff>1524000</xdr:colOff>
                    <xdr:row>92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Różanna</cp:lastModifiedBy>
  <cp:lastPrinted>2025-10-29T08:38:42Z</cp:lastPrinted>
  <dcterms:created xsi:type="dcterms:W3CDTF">2022-10-14T12:04:28Z</dcterms:created>
  <dcterms:modified xsi:type="dcterms:W3CDTF">2025-10-30T09:42:46Z</dcterms:modified>
</cp:coreProperties>
</file>